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2 г\ОТЧЕТЫ за 2022\Непосредственное управление\отчеты\"/>
    </mc:Choice>
  </mc:AlternateContent>
  <bookViews>
    <workbookView xWindow="0" yWindow="0" windowWidth="14895" windowHeight="7170"/>
  </bookViews>
  <sheets>
    <sheet name="дом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H12" i="1" l="1"/>
  <c r="H15" i="1" l="1"/>
  <c r="F21" i="1" l="1"/>
  <c r="C34" i="1" s="1"/>
  <c r="D21" i="1"/>
  <c r="L19" i="1"/>
  <c r="L17" i="1"/>
  <c r="L15" i="1"/>
  <c r="L21" i="1" s="1"/>
  <c r="H21" i="1"/>
  <c r="J12" i="1" l="1"/>
  <c r="A1" i="1"/>
</calcChain>
</file>

<file path=xl/sharedStrings.xml><?xml version="1.0" encoding="utf-8"?>
<sst xmlns="http://schemas.openxmlformats.org/spreadsheetml/2006/main" count="56" uniqueCount="53">
  <si>
    <t xml:space="preserve">Отчет ООО "Вичугская управляющая компания" об исполнении договора обслуживания многоквартирным домом </t>
  </si>
  <si>
    <t>по адресу : пос. Первомайский  дом  7</t>
  </si>
  <si>
    <t xml:space="preserve">Общая площадь помещений -    389,10м2 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</si>
  <si>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</si>
  <si>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</si>
  <si>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</si>
  <si>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</si>
  <si>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</si>
  <si>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</si>
  <si>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</si>
  <si>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</si>
  <si>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</si>
  <si>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</si>
  <si>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</si>
  <si>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</si>
  <si>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</si>
  <si>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</si>
  <si>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</si>
  <si>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</si>
  <si>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</si>
  <si>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</si>
  <si>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</si>
  <si>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</si>
  <si>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</si>
  <si>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</si>
  <si>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</si>
  <si>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</si>
  <si>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</si>
  <si>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</si>
  <si>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</si>
  <si>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</si>
  <si>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</si>
  <si>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</si>
  <si>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</si>
  <si>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</si>
  <si>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</si>
  <si>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</si>
  <si>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</si>
  <si>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</si>
  <si>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</si>
  <si>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2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</si>
  <si>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</si>
  <si>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>Тех.содержание и</t>
  </si>
  <si>
    <t>тех.диагностика</t>
  </si>
  <si>
    <t>Долг на 01.01.2022</t>
  </si>
  <si>
    <t>Итого на 01.01.2022</t>
  </si>
  <si>
    <t>5508-</t>
  </si>
  <si>
    <t>за 2022</t>
  </si>
  <si>
    <t>ИТОГО затрат по статье          " Тех.содержание и тек.ремонт"за 2022 год</t>
  </si>
  <si>
    <t>Перевыполнено (+) Недовыполнено (-) за 2022 год</t>
  </si>
  <si>
    <t>16 марта 2023г</t>
  </si>
  <si>
    <t>8881-</t>
  </si>
  <si>
    <t>-8881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</si>
</sst>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0" applyFo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2" fontId="3" fillId="0" borderId="0" xfId="1" applyNumberFormat="1" applyFont="1" applyBorder="1"/>
    <xf numFmtId="0" fontId="5" fillId="0" borderId="0" xfId="1" applyFont="1" applyFill="1" applyBorder="1"/>
    <xf numFmtId="0" fontId="5" fillId="0" borderId="5" xfId="1" applyFont="1" applyBorder="1"/>
    <xf numFmtId="0" fontId="5" fillId="0" borderId="7" xfId="1" applyFont="1" applyBorder="1"/>
    <xf numFmtId="0" fontId="5" fillId="0" borderId="8" xfId="1" applyFont="1" applyBorder="1"/>
    <xf numFmtId="0" fontId="3" fillId="0" borderId="0" xfId="1" applyFont="1" applyFill="1" applyBorder="1"/>
    <xf numFmtId="0" fontId="3" fillId="0" borderId="4" xfId="1" applyNumberFormat="1" applyFont="1" applyBorder="1"/>
    <xf numFmtId="165" fontId="3" fillId="0" borderId="6" xfId="2" applyNumberFormat="1" applyFont="1" applyFill="1" applyBorder="1" applyAlignment="1" applyProtection="1"/>
    <xf numFmtId="2" fontId="3" fillId="0" borderId="1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7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7" fillId="0" borderId="0" xfId="0" applyFont="1" applyBorder="1"/>
    <xf numFmtId="0" fontId="8" fillId="0" borderId="14" xfId="0" applyFont="1" applyBorder="1" applyAlignment="1">
      <alignment wrapText="1"/>
    </xf>
    <xf numFmtId="0" fontId="7" fillId="0" borderId="15" xfId="0" applyFont="1" applyBorder="1"/>
    <xf numFmtId="2" fontId="8" fillId="0" borderId="12" xfId="0" applyNumberFormat="1" applyFont="1" applyBorder="1" applyAlignment="1">
      <alignment wrapText="1"/>
    </xf>
    <xf numFmtId="0" fontId="7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9" fontId="8" fillId="0" borderId="12" xfId="0" applyNumberFormat="1" applyFont="1" applyBorder="1" applyAlignment="1">
      <alignment wrapText="1"/>
    </xf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69" zoomScaleNormal="69" workbookViewId="0">
      <selection activeCell="I2" sqref="I2"/>
    </sheetView>
  </sheetViews>
  <sheetFormatPr defaultRowHeight="15" x14ac:dyDescent="0.25"/>
  <cols>
    <col min="2" max="2" width="24.85546875" customWidth="1"/>
    <col min="3" max="3" width="20.5703125" customWidth="1"/>
    <col min="4" max="4" width="18.28515625" customWidth="1"/>
    <col min="6" max="6" width="17.85546875" customWidth="1"/>
    <col min="8" max="8" width="17" customWidth="1"/>
    <col min="10" max="10" width="18" customWidth="1"/>
    <col min="14" max="14" width="17.42578125" customWidth="1"/>
    <col min="15" max="15" width="28.42578125" customWidth="1"/>
  </cols>
  <sheetData>
    <row r="1" spans="1:16" ht="23.25" x14ac:dyDescent="0.35">
      <c r="A1" s="1">
        <f ca="1">1:41</f>
        <v>0</v>
      </c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/>
      <c r="P1" s="6"/>
    </row>
    <row r="2" spans="1:16" ht="23.25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6" ht="23.25" x14ac:dyDescent="0.3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</row>
    <row r="4" spans="1:16" ht="23.25" x14ac:dyDescent="0.35">
      <c r="A4" s="1"/>
      <c r="B4" s="2" t="s">
        <v>44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</row>
    <row r="5" spans="1:16" ht="23.25" x14ac:dyDescent="0.35">
      <c r="A5" s="1"/>
      <c r="B5" s="2" t="s">
        <v>3</v>
      </c>
      <c r="C5" s="2"/>
      <c r="D5" s="2"/>
      <c r="E5" s="2"/>
      <c r="F5" s="2">
        <v>-574.20000000000005</v>
      </c>
      <c r="G5" s="2"/>
      <c r="H5" s="2"/>
      <c r="I5" s="2"/>
      <c r="J5" s="2"/>
      <c r="K5" s="2"/>
      <c r="L5" s="2"/>
      <c r="M5" s="2"/>
      <c r="N5" s="2"/>
      <c r="O5" s="2"/>
      <c r="P5" s="6"/>
    </row>
    <row r="6" spans="1:16" ht="23.25" x14ac:dyDescent="0.35">
      <c r="A6" s="1"/>
      <c r="B6" s="2" t="s">
        <v>4</v>
      </c>
      <c r="C6" s="2"/>
      <c r="D6" s="2"/>
      <c r="E6" s="2"/>
      <c r="F6" s="2">
        <v>688.94</v>
      </c>
      <c r="G6" s="2"/>
      <c r="H6" s="2"/>
      <c r="I6" s="2"/>
      <c r="J6" s="2"/>
      <c r="K6" s="2"/>
      <c r="L6" s="2"/>
      <c r="M6" s="2"/>
      <c r="N6" s="2"/>
      <c r="O6" s="2"/>
      <c r="P6" s="6"/>
    </row>
    <row r="7" spans="1:16" ht="23.25" x14ac:dyDescent="0.35">
      <c r="A7" s="1"/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</row>
    <row r="8" spans="1:16" ht="23.25" x14ac:dyDescent="0.35">
      <c r="A8" s="1"/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</row>
    <row r="9" spans="1:16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7</v>
      </c>
      <c r="O9" s="5"/>
      <c r="P9" s="6"/>
    </row>
    <row r="10" spans="1:16" ht="23.25" x14ac:dyDescent="0.35">
      <c r="A10" s="1"/>
      <c r="B10" s="7" t="s">
        <v>8</v>
      </c>
      <c r="C10" s="8"/>
      <c r="D10" s="7" t="s">
        <v>9</v>
      </c>
      <c r="E10" s="9"/>
      <c r="F10" s="8" t="s">
        <v>10</v>
      </c>
      <c r="G10" s="8"/>
      <c r="H10" s="7" t="s">
        <v>11</v>
      </c>
      <c r="I10" s="9"/>
      <c r="J10" s="8" t="s">
        <v>12</v>
      </c>
      <c r="K10" s="8"/>
      <c r="L10" s="7" t="s">
        <v>13</v>
      </c>
      <c r="M10" s="9"/>
      <c r="N10" s="8" t="s">
        <v>14</v>
      </c>
      <c r="O10" s="9"/>
      <c r="P10" s="6"/>
    </row>
    <row r="11" spans="1:16" ht="23.25" x14ac:dyDescent="0.35">
      <c r="A11" s="1"/>
      <c r="B11" s="10" t="s">
        <v>15</v>
      </c>
      <c r="C11" s="11"/>
      <c r="D11" s="10" t="s">
        <v>16</v>
      </c>
      <c r="E11" s="12"/>
      <c r="F11" s="11" t="s">
        <v>17</v>
      </c>
      <c r="G11" s="11"/>
      <c r="H11" s="10" t="s">
        <v>18</v>
      </c>
      <c r="I11" s="12"/>
      <c r="J11" s="11" t="s">
        <v>19</v>
      </c>
      <c r="K11" s="11"/>
      <c r="L11" s="10"/>
      <c r="M11" s="12"/>
      <c r="N11" s="11" t="s">
        <v>20</v>
      </c>
      <c r="O11" s="12"/>
      <c r="P11" s="6"/>
    </row>
    <row r="12" spans="1:16" ht="26.25" x14ac:dyDescent="0.4">
      <c r="A12" s="1"/>
      <c r="B12" s="7" t="s">
        <v>42</v>
      </c>
      <c r="C12" s="8"/>
      <c r="D12" s="7">
        <v>65368.800000000003</v>
      </c>
      <c r="E12" s="9"/>
      <c r="F12" s="8">
        <v>65270.2</v>
      </c>
      <c r="G12" s="8"/>
      <c r="H12" s="7">
        <f>F5+D12-F12</f>
        <v>-475.59999999999127</v>
      </c>
      <c r="I12" s="9"/>
      <c r="J12" s="13">
        <f>C41</f>
        <v>56388.531999999999</v>
      </c>
      <c r="K12" s="8"/>
      <c r="L12" s="7"/>
      <c r="M12" s="9"/>
      <c r="N12" s="14" t="s">
        <v>45</v>
      </c>
      <c r="O12" s="15"/>
      <c r="P12" s="6"/>
    </row>
    <row r="13" spans="1:16" ht="26.25" x14ac:dyDescent="0.4">
      <c r="A13" s="1"/>
      <c r="B13" s="10" t="s">
        <v>21</v>
      </c>
      <c r="C13" s="11"/>
      <c r="D13" s="10"/>
      <c r="E13" s="12"/>
      <c r="F13" s="11"/>
      <c r="G13" s="11"/>
      <c r="H13" s="10"/>
      <c r="I13" s="12"/>
      <c r="J13" s="11"/>
      <c r="K13" s="11"/>
      <c r="L13" s="10"/>
      <c r="M13" s="12"/>
      <c r="N13" s="16"/>
      <c r="O13" s="17" t="s">
        <v>46</v>
      </c>
      <c r="P13" s="6"/>
    </row>
    <row r="14" spans="1:16" ht="26.25" x14ac:dyDescent="0.4">
      <c r="A14" s="1"/>
      <c r="B14" s="10"/>
      <c r="C14" s="11"/>
      <c r="D14" s="10"/>
      <c r="E14" s="12"/>
      <c r="F14" s="11"/>
      <c r="G14" s="11"/>
      <c r="H14" s="10"/>
      <c r="I14" s="12"/>
      <c r="J14" s="11"/>
      <c r="K14" s="11"/>
      <c r="L14" s="10"/>
      <c r="M14" s="12"/>
      <c r="N14" s="16" t="s">
        <v>47</v>
      </c>
      <c r="O14" s="17" t="s">
        <v>51</v>
      </c>
      <c r="P14" s="6"/>
    </row>
    <row r="15" spans="1:16" ht="23.25" x14ac:dyDescent="0.35">
      <c r="A15" s="1"/>
      <c r="B15" s="7" t="s">
        <v>4</v>
      </c>
      <c r="C15" s="8"/>
      <c r="D15" s="7">
        <v>4653.79</v>
      </c>
      <c r="E15" s="9"/>
      <c r="F15" s="18">
        <v>5342.73</v>
      </c>
      <c r="G15" s="8"/>
      <c r="H15" s="7">
        <f>SUM(F6+D15-F15)</f>
        <v>0</v>
      </c>
      <c r="I15" s="9"/>
      <c r="J15" s="8"/>
      <c r="K15" s="5"/>
      <c r="L15" s="8">
        <f>F15</f>
        <v>5342.73</v>
      </c>
      <c r="M15" s="9"/>
      <c r="N15" s="8"/>
      <c r="O15" s="9"/>
      <c r="P15" s="6"/>
    </row>
    <row r="16" spans="1:16" ht="23.25" x14ac:dyDescent="0.35">
      <c r="A16" s="1"/>
      <c r="B16" s="10"/>
      <c r="C16" s="11"/>
      <c r="D16" s="10"/>
      <c r="E16" s="12"/>
      <c r="F16" s="11"/>
      <c r="G16" s="11"/>
      <c r="H16" s="10"/>
      <c r="I16" s="12"/>
      <c r="J16" s="11"/>
      <c r="K16" s="11"/>
      <c r="L16" s="10"/>
      <c r="M16" s="12"/>
      <c r="N16" s="11"/>
      <c r="O16" s="12"/>
      <c r="P16" s="6"/>
    </row>
    <row r="17" spans="1:16" ht="23.25" x14ac:dyDescent="0.35">
      <c r="A17" s="1"/>
      <c r="B17" s="7" t="s">
        <v>5</v>
      </c>
      <c r="C17" s="8"/>
      <c r="D17" s="7"/>
      <c r="E17" s="9"/>
      <c r="F17" s="18"/>
      <c r="G17" s="8"/>
      <c r="H17" s="7"/>
      <c r="I17" s="9"/>
      <c r="J17" s="8"/>
      <c r="K17" s="5"/>
      <c r="L17" s="8">
        <f>F17</f>
        <v>0</v>
      </c>
      <c r="M17" s="5"/>
      <c r="N17" s="8"/>
      <c r="O17" s="9"/>
      <c r="P17" s="6"/>
    </row>
    <row r="18" spans="1:16" ht="23.25" x14ac:dyDescent="0.35">
      <c r="A18" s="1"/>
      <c r="B18" s="10"/>
      <c r="C18" s="11"/>
      <c r="D18" s="10"/>
      <c r="E18" s="12"/>
      <c r="F18" s="11"/>
      <c r="G18" s="11"/>
      <c r="H18" s="10"/>
      <c r="I18" s="12"/>
      <c r="J18" s="11"/>
      <c r="K18" s="12"/>
      <c r="L18" s="11"/>
      <c r="M18" s="12"/>
      <c r="N18" s="11"/>
      <c r="O18" s="12"/>
      <c r="P18" s="6"/>
    </row>
    <row r="19" spans="1:16" ht="23.25" x14ac:dyDescent="0.35">
      <c r="A19" s="1"/>
      <c r="B19" s="7" t="s">
        <v>6</v>
      </c>
      <c r="C19" s="8"/>
      <c r="D19" s="7"/>
      <c r="E19" s="9"/>
      <c r="F19" s="8"/>
      <c r="G19" s="8"/>
      <c r="H19" s="19"/>
      <c r="I19" s="9"/>
      <c r="J19" s="8"/>
      <c r="K19" s="9"/>
      <c r="L19" s="8">
        <f>F19</f>
        <v>0</v>
      </c>
      <c r="M19" s="9"/>
      <c r="N19" s="8"/>
      <c r="O19" s="9"/>
      <c r="P19" s="6"/>
    </row>
    <row r="20" spans="1:16" ht="23.25" x14ac:dyDescent="0.35">
      <c r="A20" s="1"/>
      <c r="B20" s="10"/>
      <c r="C20" s="11"/>
      <c r="D20" s="10"/>
      <c r="E20" s="12"/>
      <c r="F20" s="11"/>
      <c r="G20" s="11"/>
      <c r="H20" s="20"/>
      <c r="I20" s="12"/>
      <c r="J20" s="11"/>
      <c r="K20" s="12"/>
      <c r="L20" s="11"/>
      <c r="M20" s="12"/>
      <c r="N20" s="11"/>
      <c r="O20" s="12"/>
      <c r="P20" s="6"/>
    </row>
    <row r="21" spans="1:16" ht="23.25" x14ac:dyDescent="0.35">
      <c r="A21" s="1"/>
      <c r="B21" s="4" t="s">
        <v>22</v>
      </c>
      <c r="C21" s="5"/>
      <c r="D21" s="3">
        <f>D12+D15+D17+D19</f>
        <v>70022.59</v>
      </c>
      <c r="E21" s="5"/>
      <c r="F21" s="3">
        <f>F12+F15+F17+F19</f>
        <v>70612.929999999993</v>
      </c>
      <c r="G21" s="5"/>
      <c r="H21" s="21">
        <f>H12+H15+H17+H19</f>
        <v>-475.59999999999127</v>
      </c>
      <c r="I21" s="5"/>
      <c r="J21" s="3"/>
      <c r="K21" s="5"/>
      <c r="L21" s="3">
        <f>L15+L17+L19</f>
        <v>5342.73</v>
      </c>
      <c r="M21" s="5"/>
      <c r="N21" s="3"/>
      <c r="O21" s="5"/>
      <c r="P21" s="6"/>
    </row>
    <row r="22" spans="1:16" ht="23.25" x14ac:dyDescent="0.35">
      <c r="A22" s="1"/>
      <c r="B22" s="10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6"/>
    </row>
    <row r="23" spans="1:16" ht="23.2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23" customFormat="1" ht="64.150000000000006" customHeight="1" x14ac:dyDescent="0.25">
      <c r="A24" s="22" t="s">
        <v>23</v>
      </c>
    </row>
    <row r="25" spans="1:16" s="23" customFormat="1" ht="15.75" x14ac:dyDescent="0.25">
      <c r="A25" s="22" t="s">
        <v>24</v>
      </c>
    </row>
    <row r="26" spans="1:16" s="23" customFormat="1" ht="16.5" thickBot="1" x14ac:dyDescent="0.3">
      <c r="A26" s="24" t="s">
        <v>25</v>
      </c>
      <c r="B26" s="25"/>
      <c r="C26" s="25"/>
    </row>
    <row r="27" spans="1:16" s="23" customFormat="1" ht="17.25" thickTop="1" thickBot="1" x14ac:dyDescent="0.3">
      <c r="A27" s="26" t="s">
        <v>26</v>
      </c>
      <c r="B27" s="26" t="s">
        <v>27</v>
      </c>
      <c r="C27" s="27" t="s">
        <v>28</v>
      </c>
      <c r="G27" s="28"/>
    </row>
    <row r="28" spans="1:16" s="23" customFormat="1" ht="32.25" thickBot="1" x14ac:dyDescent="0.3">
      <c r="A28" s="29">
        <v>1</v>
      </c>
      <c r="B28" s="30" t="s">
        <v>29</v>
      </c>
      <c r="C28" s="30">
        <v>4091.42</v>
      </c>
      <c r="G28" s="31"/>
    </row>
    <row r="29" spans="1:16" s="23" customFormat="1" ht="32.25" thickBot="1" x14ac:dyDescent="0.3">
      <c r="A29" s="29">
        <v>2</v>
      </c>
      <c r="B29" s="30" t="s">
        <v>30</v>
      </c>
      <c r="C29" s="30">
        <v>4622.51</v>
      </c>
      <c r="E29" s="31"/>
      <c r="F29" s="32"/>
      <c r="G29" s="31"/>
      <c r="H29" s="32"/>
      <c r="I29" s="31"/>
      <c r="J29" s="32"/>
      <c r="K29" s="32"/>
      <c r="L29" s="31"/>
      <c r="M29" s="32"/>
      <c r="N29" s="32"/>
    </row>
    <row r="30" spans="1:16" s="23" customFormat="1" ht="16.5" thickBot="1" x14ac:dyDescent="0.3">
      <c r="A30" s="29">
        <v>3</v>
      </c>
      <c r="B30" s="30" t="s">
        <v>31</v>
      </c>
      <c r="C30" s="30">
        <v>5276.2</v>
      </c>
      <c r="E30" s="31"/>
      <c r="F30" s="32"/>
      <c r="G30" s="31"/>
      <c r="H30" s="32"/>
      <c r="I30" s="31"/>
      <c r="J30" s="32"/>
      <c r="K30" s="32"/>
      <c r="L30" s="31"/>
      <c r="M30" s="32"/>
      <c r="N30" s="32"/>
    </row>
    <row r="31" spans="1:16" s="23" customFormat="1" ht="111" thickBot="1" x14ac:dyDescent="0.3">
      <c r="A31" s="45">
        <v>4</v>
      </c>
      <c r="B31" s="33" t="s">
        <v>32</v>
      </c>
      <c r="C31" s="45">
        <v>19569.57</v>
      </c>
      <c r="D31" s="34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6" s="23" customFormat="1" ht="16.5" thickBot="1" x14ac:dyDescent="0.3">
      <c r="A32" s="45"/>
      <c r="B32" s="30"/>
      <c r="C32" s="45"/>
      <c r="D32" s="34"/>
      <c r="G32" s="32"/>
      <c r="H32" s="32"/>
      <c r="I32" s="32"/>
      <c r="J32" s="32"/>
      <c r="K32" s="32"/>
      <c r="L32" s="32"/>
      <c r="M32" s="32"/>
      <c r="N32" s="32"/>
      <c r="O32" s="32"/>
    </row>
    <row r="33" spans="1:14" s="23" customFormat="1" ht="16.5" thickBot="1" x14ac:dyDescent="0.3">
      <c r="A33" s="29">
        <v>5</v>
      </c>
      <c r="B33" s="30" t="s">
        <v>33</v>
      </c>
      <c r="C33" s="30">
        <v>5108.62</v>
      </c>
      <c r="D33" s="34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23" customFormat="1" ht="32.25" thickBot="1" x14ac:dyDescent="0.3">
      <c r="A34" s="29">
        <v>6</v>
      </c>
      <c r="B34" s="30" t="s">
        <v>34</v>
      </c>
      <c r="C34" s="35">
        <f>(F21-F15)*1%</f>
        <v>652.702</v>
      </c>
      <c r="D34" s="34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s="23" customFormat="1" ht="16.5" thickBot="1" x14ac:dyDescent="0.3">
      <c r="A35" s="29">
        <v>7</v>
      </c>
      <c r="B35" s="30" t="s">
        <v>35</v>
      </c>
      <c r="C35" s="30">
        <v>0</v>
      </c>
      <c r="D35" s="34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23" customFormat="1" ht="32.25" thickBot="1" x14ac:dyDescent="0.3">
      <c r="A36" s="29">
        <v>8</v>
      </c>
      <c r="B36" s="30" t="s">
        <v>36</v>
      </c>
      <c r="C36" s="30">
        <v>0</v>
      </c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23" customFormat="1" ht="16.5" thickBot="1" x14ac:dyDescent="0.3">
      <c r="A37" s="29">
        <v>9</v>
      </c>
      <c r="B37" s="30" t="s">
        <v>37</v>
      </c>
      <c r="C37" s="30">
        <v>398.47</v>
      </c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23" customFormat="1" ht="16.5" thickBot="1" x14ac:dyDescent="0.3">
      <c r="A38" s="29">
        <v>10</v>
      </c>
      <c r="B38" s="36" t="s">
        <v>43</v>
      </c>
      <c r="C38" s="37">
        <v>0</v>
      </c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23" customFormat="1" ht="17.25" thickTop="1" thickBot="1" x14ac:dyDescent="0.3">
      <c r="A39" s="29">
        <v>11</v>
      </c>
      <c r="B39" s="38"/>
      <c r="C39" s="30">
        <v>0</v>
      </c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23" customFormat="1" ht="32.25" thickBot="1" x14ac:dyDescent="0.3">
      <c r="A40" s="29">
        <v>12</v>
      </c>
      <c r="B40" s="30" t="s">
        <v>38</v>
      </c>
      <c r="C40" s="30">
        <v>16669.04</v>
      </c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s="23" customFormat="1" ht="79.5" thickBot="1" x14ac:dyDescent="0.3">
      <c r="A41" s="39">
        <v>14</v>
      </c>
      <c r="B41" s="40" t="s">
        <v>48</v>
      </c>
      <c r="C41" s="35">
        <f>C28+C29+C30+C31+C33+C34+C37+C40+C38</f>
        <v>56388.531999999999</v>
      </c>
      <c r="D41" s="34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s="23" customFormat="1" ht="48" thickBot="1" x14ac:dyDescent="0.3">
      <c r="A42" s="39">
        <v>15</v>
      </c>
      <c r="B42" s="40" t="s">
        <v>49</v>
      </c>
      <c r="C42" s="41" t="s">
        <v>52</v>
      </c>
      <c r="D42" s="34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s="23" customFormat="1" ht="15.75" x14ac:dyDescent="0.25">
      <c r="A43" s="42" t="s">
        <v>39</v>
      </c>
      <c r="E43" s="32"/>
    </row>
    <row r="44" spans="1:14" s="23" customFormat="1" ht="15.75" x14ac:dyDescent="0.25">
      <c r="A44" s="43" t="s">
        <v>40</v>
      </c>
    </row>
    <row r="45" spans="1:14" s="23" customFormat="1" ht="15.75" x14ac:dyDescent="0.25">
      <c r="A45" s="44"/>
    </row>
    <row r="46" spans="1:14" s="23" customFormat="1" ht="15.75" x14ac:dyDescent="0.25">
      <c r="A46" s="43"/>
    </row>
    <row r="47" spans="1:14" s="23" customFormat="1" x14ac:dyDescent="0.2">
      <c r="B47" s="23" t="s">
        <v>50</v>
      </c>
      <c r="C47" s="23" t="s">
        <v>41</v>
      </c>
    </row>
    <row r="48" spans="1:14" s="23" customFormat="1" x14ac:dyDescent="0.2"/>
    <row r="49" s="23" customFormat="1" x14ac:dyDescent="0.2"/>
  </sheetData>
  <mergeCells count="2">
    <mergeCell ref="A31:A32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2019-03-25T11:34:08Z</dcterms:created>
  <dcterms:modified xsi:type="dcterms:W3CDTF">2023-03-13T17:46:15Z</dcterms:modified>
</cp:coreProperties>
</file>