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ои документы\СВОЙ САЙТ\за 2023\Непосредственное управление\отчеты\"/>
    </mc:Choice>
  </mc:AlternateContent>
  <bookViews>
    <workbookView xWindow="0" yWindow="0" windowWidth="14895" windowHeight="7170"/>
  </bookViews>
  <sheets>
    <sheet name="дом 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1" l="1"/>
  <c r="H15" i="1" l="1"/>
  <c r="F21" i="1" l="1"/>
  <c r="C34" i="1" s="1"/>
  <c r="D21" i="1"/>
  <c r="L19" i="1"/>
  <c r="L17" i="1"/>
  <c r="L15" i="1"/>
  <c r="L21" i="1" s="1"/>
  <c r="H12" i="1"/>
  <c r="J12" i="1" l="1"/>
  <c r="H21" i="1"/>
</calcChain>
</file>

<file path=xl/sharedStrings.xml><?xml version="1.0" encoding="utf-8"?>
<sst xmlns="http://schemas.openxmlformats.org/spreadsheetml/2006/main" count="59" uniqueCount="56">
  <si>
    <t xml:space="preserve">Отчет ООО "Вичугская управляющая компания" об исполнении договора обслуживания многоквартирным домом </t>
  </si>
  <si>
    <t>по адресу : пос. Первомайский  дом  8</t>
  </si>
  <si>
    <t xml:space="preserve">Общая площадь помещений -    401,12м2 </t>
  </si>
  <si>
    <t xml:space="preserve">Тех.содержание и тек.ремонт </t>
  </si>
  <si>
    <t>Найм</t>
  </si>
  <si>
    <t>вывоз мусора</t>
  </si>
  <si>
    <t>Утилизация</t>
  </si>
  <si>
    <t>Примечание</t>
  </si>
  <si>
    <t>Наименование</t>
  </si>
  <si>
    <t>Начислено к оплате</t>
  </si>
  <si>
    <t>Фактически оплаче</t>
  </si>
  <si>
    <t>Задолженность за</t>
  </si>
  <si>
    <t>Стоимость выпол-</t>
  </si>
  <si>
    <t>Перечислено РСО</t>
  </si>
  <si>
    <t>перевыполнено"+"</t>
  </si>
  <si>
    <t>работ</t>
  </si>
  <si>
    <t>жителям</t>
  </si>
  <si>
    <t>но жителями</t>
  </si>
  <si>
    <t>жителями(нараст)</t>
  </si>
  <si>
    <t>ненных работ(услуг)</t>
  </si>
  <si>
    <t>недовыполнено" -"</t>
  </si>
  <si>
    <t>тек.ремонт</t>
  </si>
  <si>
    <t>Всего</t>
  </si>
  <si>
    <t xml:space="preserve"> Выполненные работы и понесенные затраты по </t>
  </si>
  <si>
    <t>содержанию и ремонту общего имущества в многоквартирном доме за отчетный период</t>
  </si>
  <si>
    <t xml:space="preserve"> Фактические затраты по статье «Содержание и ремонт жилого помещения» за отчетный период:</t>
  </si>
  <si>
    <t>п/п</t>
  </si>
  <si>
    <t xml:space="preserve">Статья затрат </t>
  </si>
  <si>
    <t>Сумма</t>
  </si>
  <si>
    <t>Обслуживание ВДГО и вентканалов</t>
  </si>
  <si>
    <t>Аварийно-диспетчерская служба</t>
  </si>
  <si>
    <t>Транспортные расходы</t>
  </si>
  <si>
    <t>Техническое содержание   и текущий ремонт общего имуществамногоквартирного дома. Зарплата рабочих и отчисления в ПФР и ФСС</t>
  </si>
  <si>
    <t>Материалы</t>
  </si>
  <si>
    <t>Единый налог при примении УСНО</t>
  </si>
  <si>
    <t>Услуги автовышки</t>
  </si>
  <si>
    <t>Обслуживание узлов учета</t>
  </si>
  <si>
    <t>прочие работы и услуги</t>
  </si>
  <si>
    <t>Общеэксплуатационные расходы</t>
  </si>
  <si>
    <t xml:space="preserve"> Сведения о случаях нарушения периодичности и качества предоставления коммунальных услуг</t>
  </si>
  <si>
    <r>
      <t xml:space="preserve">за отчетный период: </t>
    </r>
    <r>
      <rPr>
        <sz val="12"/>
        <color indexed="8"/>
        <rFont val="Times New Roman"/>
        <family val="1"/>
        <charset val="204"/>
      </rPr>
      <t>отсутствуют.</t>
    </r>
  </si>
  <si>
    <t>Директор ООО «Вичугская управляющая компания»   Палкин С.Н.</t>
  </si>
  <si>
    <t>Тех.содержание и</t>
  </si>
  <si>
    <t>Госпошлина и суд.издержки</t>
  </si>
  <si>
    <t>техдиагностика</t>
  </si>
  <si>
    <t>Итого на 01.01.2022</t>
  </si>
  <si>
    <t>79009+</t>
  </si>
  <si>
    <t>за 2022</t>
  </si>
  <si>
    <t>9371-</t>
  </si>
  <si>
    <t>Долг на 01.01.2023</t>
  </si>
  <si>
    <t>ИТОГО затрат по статье          " Тех.содержание и тек.ремонт"за 2023 год</t>
  </si>
  <si>
    <t>Перевыполнено (+) Недовыполнено (-) за 2023 год</t>
  </si>
  <si>
    <t>17 марта 2024г</t>
  </si>
  <si>
    <t>за 2023</t>
  </si>
  <si>
    <t>Установка запорной арматуры на трубопроводе системы отопления2шт</t>
  </si>
  <si>
    <t>79916+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</si>
</sst>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\-??_р_._-;_-@_-"/>
    <numFmt numFmtId="165" formatCode="mm/yy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8"/>
      <name val="Times New Roman"/>
      <family val="1"/>
      <charset val="204"/>
    </font>
    <font>
      <b/>
      <sz val="18"/>
      <name val="Arial Cyr"/>
      <family val="2"/>
      <charset val="204"/>
    </font>
    <font>
      <sz val="18"/>
      <name val="Arial Cyr"/>
      <family val="2"/>
      <charset val="204"/>
    </font>
    <font>
      <b/>
      <sz val="20"/>
      <name val="Arial Cyr"/>
      <family val="2"/>
      <charset val="204"/>
    </font>
    <font>
      <b/>
      <u/>
      <sz val="16"/>
      <name val="Times New Roman"/>
      <family val="1"/>
      <charset val="204"/>
    </font>
    <font>
      <sz val="16"/>
      <name val="Arial Cyr"/>
      <family val="2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name val="Arial Cyr"/>
      <family val="2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b/>
      <sz val="12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 style="thick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164" fontId="1" fillId="0" borderId="0" applyFill="0" applyBorder="0" applyAlignment="0" applyProtection="0"/>
  </cellStyleXfs>
  <cellXfs count="51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1" xfId="1" applyFont="1" applyBorder="1"/>
    <xf numFmtId="0" fontId="3" fillId="0" borderId="2" xfId="1" applyFont="1" applyBorder="1"/>
    <xf numFmtId="0" fontId="3" fillId="0" borderId="3" xfId="1" applyFont="1" applyBorder="1"/>
    <xf numFmtId="0" fontId="4" fillId="0" borderId="0" xfId="0" applyFont="1"/>
    <xf numFmtId="0" fontId="3" fillId="0" borderId="4" xfId="1" applyFont="1" applyBorder="1"/>
    <xf numFmtId="0" fontId="3" fillId="0" borderId="0" xfId="1" applyFont="1" applyBorder="1"/>
    <xf numFmtId="0" fontId="3" fillId="0" borderId="5" xfId="1" applyFont="1" applyBorder="1"/>
    <xf numFmtId="0" fontId="3" fillId="0" borderId="6" xfId="1" applyFont="1" applyBorder="1"/>
    <xf numFmtId="0" fontId="3" fillId="0" borderId="7" xfId="1" applyFont="1" applyBorder="1"/>
    <xf numFmtId="0" fontId="3" fillId="0" borderId="8" xfId="1" applyFont="1" applyBorder="1"/>
    <xf numFmtId="2" fontId="3" fillId="0" borderId="0" xfId="1" applyNumberFormat="1" applyFont="1" applyBorder="1"/>
    <xf numFmtId="0" fontId="5" fillId="0" borderId="0" xfId="1" applyFont="1" applyFill="1" applyBorder="1"/>
    <xf numFmtId="0" fontId="5" fillId="0" borderId="5" xfId="1" applyFont="1" applyBorder="1"/>
    <xf numFmtId="0" fontId="5" fillId="0" borderId="7" xfId="1" applyFont="1" applyBorder="1"/>
    <xf numFmtId="0" fontId="5" fillId="0" borderId="8" xfId="1" applyFont="1" applyBorder="1"/>
    <xf numFmtId="0" fontId="3" fillId="0" borderId="0" xfId="1" applyFont="1" applyFill="1" applyBorder="1"/>
    <xf numFmtId="0" fontId="3" fillId="0" borderId="4" xfId="1" applyNumberFormat="1" applyFont="1" applyBorder="1"/>
    <xf numFmtId="165" fontId="3" fillId="0" borderId="6" xfId="2" applyNumberFormat="1" applyFont="1" applyFill="1" applyBorder="1" applyAlignment="1" applyProtection="1"/>
    <xf numFmtId="2" fontId="3" fillId="0" borderId="1" xfId="1" applyNumberFormat="1" applyFont="1" applyBorder="1"/>
    <xf numFmtId="0" fontId="6" fillId="0" borderId="0" xfId="0" applyFont="1"/>
    <xf numFmtId="0" fontId="7" fillId="0" borderId="0" xfId="0" applyFont="1"/>
    <xf numFmtId="0" fontId="8" fillId="0" borderId="0" xfId="0" applyFont="1" applyBorder="1"/>
    <xf numFmtId="0" fontId="7" fillId="0" borderId="9" xfId="0" applyFont="1" applyBorder="1"/>
    <xf numFmtId="0" fontId="9" fillId="0" borderId="10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10" fillId="0" borderId="0" xfId="0" applyFont="1"/>
    <xf numFmtId="0" fontId="8" fillId="0" borderId="11" xfId="0" applyFont="1" applyBorder="1" applyAlignment="1">
      <alignment wrapText="1"/>
    </xf>
    <xf numFmtId="0" fontId="8" fillId="0" borderId="12" xfId="0" applyFont="1" applyBorder="1" applyAlignment="1">
      <alignment wrapText="1"/>
    </xf>
    <xf numFmtId="0" fontId="10" fillId="0" borderId="0" xfId="0" applyFont="1" applyBorder="1"/>
    <xf numFmtId="0" fontId="7" fillId="0" borderId="0" xfId="0" applyFont="1" applyBorder="1"/>
    <xf numFmtId="0" fontId="8" fillId="0" borderId="14" xfId="0" applyFont="1" applyBorder="1" applyAlignment="1">
      <alignment wrapText="1"/>
    </xf>
    <xf numFmtId="0" fontId="7" fillId="0" borderId="15" xfId="0" applyFont="1" applyBorder="1"/>
    <xf numFmtId="2" fontId="8" fillId="0" borderId="12" xfId="0" applyNumberFormat="1" applyFont="1" applyBorder="1" applyAlignment="1">
      <alignment wrapText="1"/>
    </xf>
    <xf numFmtId="0" fontId="7" fillId="0" borderId="16" xfId="0" applyFont="1" applyBorder="1"/>
    <xf numFmtId="0" fontId="8" fillId="0" borderId="17" xfId="0" applyFont="1" applyBorder="1" applyAlignment="1">
      <alignment wrapText="1"/>
    </xf>
    <xf numFmtId="0" fontId="8" fillId="0" borderId="10" xfId="0" applyFont="1" applyBorder="1" applyAlignment="1">
      <alignment wrapText="1"/>
    </xf>
    <xf numFmtId="0" fontId="11" fillId="0" borderId="11" xfId="0" applyFont="1" applyBorder="1" applyAlignment="1">
      <alignment wrapText="1"/>
    </xf>
    <xf numFmtId="0" fontId="12" fillId="0" borderId="15" xfId="0" applyFont="1" applyBorder="1"/>
    <xf numFmtId="0" fontId="12" fillId="0" borderId="0" xfId="0" applyFont="1" applyBorder="1"/>
    <xf numFmtId="0" fontId="12" fillId="0" borderId="0" xfId="0" applyFont="1"/>
    <xf numFmtId="0" fontId="13" fillId="0" borderId="11" xfId="0" applyFont="1" applyBorder="1" applyAlignment="1">
      <alignment wrapText="1"/>
    </xf>
    <xf numFmtId="0" fontId="13" fillId="0" borderId="12" xfId="0" applyFont="1" applyBorder="1" applyAlignment="1">
      <alignment wrapText="1"/>
    </xf>
    <xf numFmtId="0" fontId="14" fillId="0" borderId="0" xfId="0" applyFont="1"/>
    <xf numFmtId="0" fontId="14" fillId="2" borderId="0" xfId="0" applyFont="1" applyFill="1"/>
    <xf numFmtId="0" fontId="15" fillId="0" borderId="0" xfId="0" applyFont="1"/>
    <xf numFmtId="2" fontId="16" fillId="0" borderId="12" xfId="0" applyNumberFormat="1" applyFont="1" applyBorder="1" applyAlignment="1">
      <alignment wrapText="1"/>
    </xf>
    <xf numFmtId="49" fontId="16" fillId="0" borderId="12" xfId="0" applyNumberFormat="1" applyFont="1" applyBorder="1" applyAlignment="1">
      <alignment wrapText="1"/>
    </xf>
    <xf numFmtId="0" fontId="8" fillId="0" borderId="13" xfId="0" applyFont="1" applyBorder="1" applyAlignment="1">
      <alignment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tabSelected="1" zoomScale="64" zoomScaleNormal="64" workbookViewId="0">
      <selection activeCell="K2" sqref="K2"/>
    </sheetView>
  </sheetViews>
  <sheetFormatPr defaultRowHeight="15" x14ac:dyDescent="0.25"/>
  <cols>
    <col min="2" max="2" width="36.85546875" customWidth="1"/>
    <col min="3" max="3" width="23.42578125" customWidth="1"/>
    <col min="4" max="4" width="17.85546875" customWidth="1"/>
    <col min="6" max="6" width="17.5703125" customWidth="1"/>
    <col min="8" max="8" width="18.7109375" customWidth="1"/>
    <col min="10" max="10" width="19.140625" customWidth="1"/>
    <col min="14" max="14" width="17.42578125" customWidth="1"/>
    <col min="15" max="15" width="27.85546875" customWidth="1"/>
  </cols>
  <sheetData>
    <row r="1" spans="1:16" ht="23.25" x14ac:dyDescent="0.35">
      <c r="A1" s="1"/>
      <c r="B1" s="2" t="s">
        <v>0</v>
      </c>
      <c r="C1" s="2"/>
      <c r="D1" s="2"/>
      <c r="E1" s="2"/>
      <c r="F1" s="2"/>
      <c r="G1" s="2"/>
      <c r="H1" s="2"/>
      <c r="I1" s="2"/>
      <c r="J1" s="3"/>
      <c r="K1" s="3"/>
      <c r="L1" s="4"/>
      <c r="M1" s="5"/>
      <c r="N1" s="3"/>
      <c r="O1" s="5"/>
      <c r="P1" s="6"/>
    </row>
    <row r="2" spans="1:16" ht="23.25" x14ac:dyDescent="0.35">
      <c r="A2" s="1"/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6"/>
    </row>
    <row r="3" spans="1:16" ht="23.25" x14ac:dyDescent="0.35">
      <c r="A3" s="1"/>
      <c r="B3" s="2" t="s">
        <v>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6"/>
    </row>
    <row r="4" spans="1:16" ht="23.25" x14ac:dyDescent="0.35">
      <c r="A4" s="1"/>
      <c r="B4" s="2" t="s">
        <v>49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6"/>
    </row>
    <row r="5" spans="1:16" ht="23.25" x14ac:dyDescent="0.35">
      <c r="A5" s="1"/>
      <c r="B5" s="2" t="s">
        <v>3</v>
      </c>
      <c r="C5" s="2"/>
      <c r="D5" s="2"/>
      <c r="E5" s="2"/>
      <c r="F5" s="2">
        <v>44004.36</v>
      </c>
      <c r="G5" s="2"/>
      <c r="H5" s="2"/>
      <c r="I5" s="2"/>
      <c r="J5" s="2"/>
      <c r="K5" s="2"/>
      <c r="L5" s="2"/>
      <c r="M5" s="2"/>
      <c r="N5" s="2"/>
      <c r="O5" s="2"/>
      <c r="P5" s="6"/>
    </row>
    <row r="6" spans="1:16" ht="23.25" x14ac:dyDescent="0.35">
      <c r="A6" s="1"/>
      <c r="B6" s="2" t="s">
        <v>4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6"/>
    </row>
    <row r="7" spans="1:16" ht="23.25" x14ac:dyDescent="0.35">
      <c r="A7" s="1"/>
      <c r="B7" s="2" t="s">
        <v>43</v>
      </c>
      <c r="C7" s="2"/>
      <c r="D7" s="2"/>
      <c r="E7" s="2"/>
      <c r="F7" s="2">
        <v>1838.29</v>
      </c>
      <c r="G7" s="2"/>
      <c r="H7" s="2"/>
      <c r="I7" s="2"/>
      <c r="J7" s="2"/>
      <c r="K7" s="2"/>
      <c r="L7" s="2"/>
      <c r="M7" s="2"/>
      <c r="N7" s="2"/>
      <c r="O7" s="2"/>
      <c r="P7" s="6"/>
    </row>
    <row r="8" spans="1:16" ht="23.25" x14ac:dyDescent="0.35">
      <c r="A8" s="1"/>
      <c r="B8" s="2" t="s">
        <v>6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6"/>
    </row>
    <row r="9" spans="1:16" ht="23.25" x14ac:dyDescent="0.35">
      <c r="A9" s="1"/>
      <c r="B9" s="4"/>
      <c r="C9" s="3"/>
      <c r="D9" s="4"/>
      <c r="E9" s="5"/>
      <c r="F9" s="3"/>
      <c r="G9" s="3"/>
      <c r="H9" s="4"/>
      <c r="I9" s="5"/>
      <c r="J9" s="3"/>
      <c r="K9" s="3"/>
      <c r="L9" s="4"/>
      <c r="M9" s="5"/>
      <c r="N9" s="3" t="s">
        <v>7</v>
      </c>
      <c r="O9" s="5"/>
      <c r="P9" s="6"/>
    </row>
    <row r="10" spans="1:16" ht="23.25" x14ac:dyDescent="0.35">
      <c r="A10" s="1"/>
      <c r="B10" s="7" t="s">
        <v>8</v>
      </c>
      <c r="C10" s="8"/>
      <c r="D10" s="7" t="s">
        <v>9</v>
      </c>
      <c r="E10" s="9"/>
      <c r="F10" s="8" t="s">
        <v>10</v>
      </c>
      <c r="G10" s="8"/>
      <c r="H10" s="7" t="s">
        <v>11</v>
      </c>
      <c r="I10" s="9"/>
      <c r="J10" s="8" t="s">
        <v>12</v>
      </c>
      <c r="K10" s="8"/>
      <c r="L10" s="7" t="s">
        <v>13</v>
      </c>
      <c r="M10" s="9"/>
      <c r="N10" s="8" t="s">
        <v>14</v>
      </c>
      <c r="O10" s="9"/>
      <c r="P10" s="6"/>
    </row>
    <row r="11" spans="1:16" ht="23.25" x14ac:dyDescent="0.35">
      <c r="A11" s="1"/>
      <c r="B11" s="10" t="s">
        <v>15</v>
      </c>
      <c r="C11" s="11"/>
      <c r="D11" s="10" t="s">
        <v>16</v>
      </c>
      <c r="E11" s="12"/>
      <c r="F11" s="11" t="s">
        <v>17</v>
      </c>
      <c r="G11" s="11"/>
      <c r="H11" s="10" t="s">
        <v>18</v>
      </c>
      <c r="I11" s="12"/>
      <c r="J11" s="11" t="s">
        <v>19</v>
      </c>
      <c r="K11" s="11"/>
      <c r="L11" s="10"/>
      <c r="M11" s="12"/>
      <c r="N11" s="11" t="s">
        <v>20</v>
      </c>
      <c r="O11" s="12"/>
      <c r="P11" s="6"/>
    </row>
    <row r="12" spans="1:16" ht="26.25" x14ac:dyDescent="0.4">
      <c r="A12" s="1"/>
      <c r="B12" s="7" t="s">
        <v>42</v>
      </c>
      <c r="C12" s="8"/>
      <c r="D12" s="7">
        <v>76132.56</v>
      </c>
      <c r="E12" s="9"/>
      <c r="F12" s="8">
        <v>70944.12</v>
      </c>
      <c r="G12" s="8"/>
      <c r="H12" s="7">
        <f>F5+D12-F12</f>
        <v>49192.800000000003</v>
      </c>
      <c r="I12" s="9"/>
      <c r="J12" s="13">
        <f>C41</f>
        <v>150860.37119999999</v>
      </c>
      <c r="K12" s="8"/>
      <c r="L12" s="7"/>
      <c r="M12" s="9"/>
      <c r="N12" s="14" t="s">
        <v>45</v>
      </c>
      <c r="O12" s="15"/>
      <c r="P12" s="6"/>
    </row>
    <row r="13" spans="1:16" ht="26.25" x14ac:dyDescent="0.4">
      <c r="A13" s="1"/>
      <c r="B13" s="10" t="s">
        <v>21</v>
      </c>
      <c r="C13" s="11"/>
      <c r="D13" s="10"/>
      <c r="E13" s="12"/>
      <c r="F13" s="11"/>
      <c r="G13" s="11"/>
      <c r="H13" s="10"/>
      <c r="I13" s="12"/>
      <c r="J13" s="11"/>
      <c r="K13" s="11"/>
      <c r="L13" s="10"/>
      <c r="M13" s="12"/>
      <c r="N13" s="16"/>
      <c r="O13" s="17" t="s">
        <v>46</v>
      </c>
      <c r="P13" s="6"/>
    </row>
    <row r="14" spans="1:16" ht="26.25" x14ac:dyDescent="0.4">
      <c r="A14" s="1"/>
      <c r="B14" s="10"/>
      <c r="C14" s="11"/>
      <c r="D14" s="10"/>
      <c r="E14" s="12"/>
      <c r="F14" s="11"/>
      <c r="G14" s="11"/>
      <c r="H14" s="10"/>
      <c r="I14" s="12"/>
      <c r="J14" s="11"/>
      <c r="K14" s="11"/>
      <c r="L14" s="10"/>
      <c r="M14" s="12"/>
      <c r="N14" s="16" t="s">
        <v>47</v>
      </c>
      <c r="O14" s="17" t="s">
        <v>48</v>
      </c>
      <c r="P14" s="6"/>
    </row>
    <row r="15" spans="1:16" ht="23.25" x14ac:dyDescent="0.35">
      <c r="A15" s="1"/>
      <c r="B15" s="7" t="s">
        <v>43</v>
      </c>
      <c r="C15" s="8"/>
      <c r="D15" s="7">
        <v>6000</v>
      </c>
      <c r="E15" s="9"/>
      <c r="F15" s="18">
        <v>6000</v>
      </c>
      <c r="G15" s="8"/>
      <c r="H15" s="7">
        <f>SUM(F7+D15-F15)</f>
        <v>1838.29</v>
      </c>
      <c r="I15" s="9"/>
      <c r="J15" s="8"/>
      <c r="K15" s="5"/>
      <c r="L15" s="8">
        <f>F15</f>
        <v>6000</v>
      </c>
      <c r="M15" s="9"/>
      <c r="N15" s="8" t="s">
        <v>53</v>
      </c>
      <c r="O15" s="9" t="s">
        <v>55</v>
      </c>
      <c r="P15" s="6"/>
    </row>
    <row r="16" spans="1:16" ht="23.25" x14ac:dyDescent="0.35">
      <c r="A16" s="1"/>
      <c r="B16" s="10"/>
      <c r="C16" s="11"/>
      <c r="D16" s="10"/>
      <c r="E16" s="12"/>
      <c r="F16" s="11"/>
      <c r="G16" s="11"/>
      <c r="H16" s="10"/>
      <c r="I16" s="12"/>
      <c r="J16" s="11"/>
      <c r="K16" s="11"/>
      <c r="L16" s="10"/>
      <c r="M16" s="12"/>
      <c r="N16" s="11"/>
      <c r="O16" s="12"/>
      <c r="P16" s="6"/>
    </row>
    <row r="17" spans="1:16" ht="23.25" x14ac:dyDescent="0.35">
      <c r="A17" s="1"/>
      <c r="B17" s="7" t="s">
        <v>5</v>
      </c>
      <c r="C17" s="8"/>
      <c r="D17" s="7"/>
      <c r="E17" s="9"/>
      <c r="F17" s="18"/>
      <c r="G17" s="8"/>
      <c r="H17" s="7"/>
      <c r="I17" s="9"/>
      <c r="J17" s="8"/>
      <c r="K17" s="5"/>
      <c r="L17" s="8">
        <f>F17</f>
        <v>0</v>
      </c>
      <c r="M17" s="5"/>
      <c r="N17" s="8"/>
      <c r="O17" s="9"/>
      <c r="P17" s="6"/>
    </row>
    <row r="18" spans="1:16" ht="23.25" x14ac:dyDescent="0.35">
      <c r="A18" s="1"/>
      <c r="B18" s="10"/>
      <c r="C18" s="11"/>
      <c r="D18" s="10"/>
      <c r="E18" s="12"/>
      <c r="F18" s="11"/>
      <c r="G18" s="11"/>
      <c r="H18" s="10"/>
      <c r="I18" s="12"/>
      <c r="J18" s="11"/>
      <c r="K18" s="12"/>
      <c r="L18" s="11"/>
      <c r="M18" s="12"/>
      <c r="N18" s="11"/>
      <c r="O18" s="12"/>
      <c r="P18" s="6"/>
    </row>
    <row r="19" spans="1:16" ht="23.25" x14ac:dyDescent="0.35">
      <c r="A19" s="1"/>
      <c r="B19" s="7" t="s">
        <v>6</v>
      </c>
      <c r="C19" s="8"/>
      <c r="D19" s="7"/>
      <c r="E19" s="9"/>
      <c r="F19" s="8"/>
      <c r="G19" s="8"/>
      <c r="H19" s="19"/>
      <c r="I19" s="9"/>
      <c r="J19" s="8"/>
      <c r="K19" s="9"/>
      <c r="L19" s="8">
        <f>F19</f>
        <v>0</v>
      </c>
      <c r="M19" s="9"/>
      <c r="N19" s="8"/>
      <c r="O19" s="9"/>
      <c r="P19" s="6"/>
    </row>
    <row r="20" spans="1:16" ht="23.25" x14ac:dyDescent="0.35">
      <c r="A20" s="1"/>
      <c r="B20" s="10"/>
      <c r="C20" s="11"/>
      <c r="D20" s="10"/>
      <c r="E20" s="12"/>
      <c r="F20" s="11"/>
      <c r="G20" s="11"/>
      <c r="H20" s="20"/>
      <c r="I20" s="12"/>
      <c r="J20" s="11"/>
      <c r="K20" s="12"/>
      <c r="L20" s="11"/>
      <c r="M20" s="12"/>
      <c r="N20" s="11"/>
      <c r="O20" s="12"/>
      <c r="P20" s="6"/>
    </row>
    <row r="21" spans="1:16" ht="23.25" x14ac:dyDescent="0.35">
      <c r="A21" s="1"/>
      <c r="B21" s="4" t="s">
        <v>22</v>
      </c>
      <c r="C21" s="5"/>
      <c r="D21" s="3">
        <f>D12+D15+D17+D19</f>
        <v>82132.56</v>
      </c>
      <c r="E21" s="5"/>
      <c r="F21" s="3">
        <f>F12+F15+F17+F19</f>
        <v>76944.12</v>
      </c>
      <c r="G21" s="5"/>
      <c r="H21" s="21">
        <f>H12+H15+H17+H19</f>
        <v>51031.090000000004</v>
      </c>
      <c r="I21" s="5"/>
      <c r="J21" s="3"/>
      <c r="K21" s="5"/>
      <c r="L21" s="3">
        <f>L15+L17+L19</f>
        <v>6000</v>
      </c>
      <c r="M21" s="5"/>
      <c r="N21" s="3"/>
      <c r="O21" s="5"/>
      <c r="P21" s="6"/>
    </row>
    <row r="22" spans="1:16" ht="23.25" x14ac:dyDescent="0.35">
      <c r="A22" s="1"/>
      <c r="B22" s="10"/>
      <c r="C22" s="12"/>
      <c r="D22" s="11"/>
      <c r="E22" s="12"/>
      <c r="F22" s="11"/>
      <c r="G22" s="12"/>
      <c r="H22" s="11"/>
      <c r="I22" s="12"/>
      <c r="J22" s="11"/>
      <c r="K22" s="12"/>
      <c r="L22" s="11"/>
      <c r="M22" s="12"/>
      <c r="N22" s="11"/>
      <c r="O22" s="12"/>
      <c r="P22" s="6"/>
    </row>
    <row r="23" spans="1:16" ht="23.25" x14ac:dyDescent="0.3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s="23" customFormat="1" ht="64.150000000000006" customHeight="1" x14ac:dyDescent="0.3">
      <c r="A24" s="22" t="s">
        <v>23</v>
      </c>
    </row>
    <row r="25" spans="1:16" s="23" customFormat="1" ht="20.25" x14ac:dyDescent="0.3">
      <c r="A25" s="22" t="s">
        <v>24</v>
      </c>
    </row>
    <row r="26" spans="1:16" s="23" customFormat="1" ht="21" thickBot="1" x14ac:dyDescent="0.35">
      <c r="A26" s="24" t="s">
        <v>25</v>
      </c>
      <c r="B26" s="25"/>
      <c r="C26" s="25"/>
    </row>
    <row r="27" spans="1:16" s="23" customFormat="1" ht="21.75" thickTop="1" thickBot="1" x14ac:dyDescent="0.35">
      <c r="A27" s="26" t="s">
        <v>26</v>
      </c>
      <c r="B27" s="26" t="s">
        <v>27</v>
      </c>
      <c r="C27" s="27" t="s">
        <v>28</v>
      </c>
      <c r="G27" s="28"/>
    </row>
    <row r="28" spans="1:16" s="23" customFormat="1" ht="41.25" thickBot="1" x14ac:dyDescent="0.35">
      <c r="A28" s="29">
        <v>1</v>
      </c>
      <c r="B28" s="30" t="s">
        <v>29</v>
      </c>
      <c r="C28" s="30">
        <v>4654.53</v>
      </c>
      <c r="G28" s="31"/>
    </row>
    <row r="29" spans="1:16" s="23" customFormat="1" ht="41.25" thickBot="1" x14ac:dyDescent="0.35">
      <c r="A29" s="29">
        <v>2</v>
      </c>
      <c r="B29" s="30" t="s">
        <v>30</v>
      </c>
      <c r="C29" s="30">
        <v>6498.14</v>
      </c>
      <c r="E29" s="31"/>
      <c r="F29" s="32"/>
      <c r="G29" s="31"/>
      <c r="H29" s="32"/>
      <c r="I29" s="31"/>
      <c r="J29" s="32"/>
      <c r="K29" s="32"/>
      <c r="L29" s="31"/>
      <c r="M29" s="32"/>
      <c r="N29" s="32"/>
    </row>
    <row r="30" spans="1:16" s="23" customFormat="1" ht="21" thickBot="1" x14ac:dyDescent="0.35">
      <c r="A30" s="29">
        <v>3</v>
      </c>
      <c r="B30" s="30" t="s">
        <v>31</v>
      </c>
      <c r="C30" s="30">
        <v>6786.95</v>
      </c>
      <c r="E30" s="31"/>
      <c r="F30" s="32"/>
      <c r="G30" s="31"/>
      <c r="H30" s="32"/>
      <c r="I30" s="31"/>
      <c r="J30" s="32"/>
      <c r="K30" s="32"/>
      <c r="L30" s="31"/>
      <c r="M30" s="32"/>
      <c r="N30" s="32"/>
    </row>
    <row r="31" spans="1:16" s="23" customFormat="1" ht="122.25" thickBot="1" x14ac:dyDescent="0.35">
      <c r="A31" s="50">
        <v>4</v>
      </c>
      <c r="B31" s="33" t="s">
        <v>32</v>
      </c>
      <c r="C31" s="50">
        <v>41906.639999999999</v>
      </c>
      <c r="D31" s="34"/>
      <c r="E31" s="32"/>
      <c r="F31" s="32"/>
      <c r="G31" s="32"/>
      <c r="H31" s="32"/>
      <c r="I31" s="32"/>
      <c r="J31" s="32"/>
      <c r="K31" s="32"/>
      <c r="L31" s="32"/>
      <c r="M31" s="32"/>
      <c r="N31" s="32"/>
    </row>
    <row r="32" spans="1:16" s="23" customFormat="1" ht="21" thickBot="1" x14ac:dyDescent="0.35">
      <c r="A32" s="50"/>
      <c r="B32" s="30"/>
      <c r="C32" s="50"/>
      <c r="D32" s="34"/>
      <c r="G32" s="32"/>
      <c r="H32" s="32"/>
      <c r="I32" s="32"/>
      <c r="J32" s="32"/>
      <c r="K32" s="32"/>
      <c r="L32" s="32"/>
      <c r="M32" s="32"/>
      <c r="N32" s="32"/>
      <c r="O32" s="32"/>
    </row>
    <row r="33" spans="1:14" s="23" customFormat="1" ht="21" thickBot="1" x14ac:dyDescent="0.35">
      <c r="A33" s="29">
        <v>5</v>
      </c>
      <c r="B33" s="30" t="s">
        <v>33</v>
      </c>
      <c r="C33" s="30">
        <v>39024.910000000003</v>
      </c>
      <c r="D33" s="34"/>
      <c r="E33" s="32"/>
      <c r="F33" s="32"/>
      <c r="G33" s="32"/>
      <c r="H33" s="32"/>
      <c r="I33" s="32"/>
      <c r="J33" s="32"/>
      <c r="K33" s="32"/>
      <c r="L33" s="32"/>
      <c r="M33" s="32"/>
      <c r="N33" s="32"/>
    </row>
    <row r="34" spans="1:14" s="23" customFormat="1" ht="41.25" thickBot="1" x14ac:dyDescent="0.35">
      <c r="A34" s="29">
        <v>6</v>
      </c>
      <c r="B34" s="30" t="s">
        <v>34</v>
      </c>
      <c r="C34" s="35">
        <f>(F21-F15)*1%</f>
        <v>709.44119999999998</v>
      </c>
      <c r="D34" s="34"/>
      <c r="E34" s="32"/>
      <c r="F34" s="32"/>
      <c r="G34" s="32"/>
      <c r="H34" s="32"/>
      <c r="I34" s="32"/>
      <c r="J34" s="32"/>
      <c r="K34" s="32"/>
      <c r="L34" s="32"/>
      <c r="M34" s="32"/>
      <c r="N34" s="32"/>
    </row>
    <row r="35" spans="1:14" s="23" customFormat="1" ht="21" thickBot="1" x14ac:dyDescent="0.35">
      <c r="A35" s="29">
        <v>7</v>
      </c>
      <c r="B35" s="30" t="s">
        <v>35</v>
      </c>
      <c r="C35" s="30">
        <v>24750</v>
      </c>
      <c r="D35" s="34"/>
      <c r="E35" s="32"/>
      <c r="F35" s="32"/>
      <c r="G35" s="32"/>
      <c r="H35" s="32"/>
      <c r="I35" s="32"/>
      <c r="J35" s="32"/>
      <c r="K35" s="32"/>
      <c r="L35" s="32"/>
      <c r="M35" s="32"/>
      <c r="N35" s="32"/>
    </row>
    <row r="36" spans="1:14" s="23" customFormat="1" ht="21" thickBot="1" x14ac:dyDescent="0.35">
      <c r="A36" s="29">
        <v>8</v>
      </c>
      <c r="B36" s="30" t="s">
        <v>36</v>
      </c>
      <c r="C36" s="30">
        <v>0</v>
      </c>
      <c r="D36" s="34"/>
      <c r="E36" s="32"/>
      <c r="F36" s="32"/>
      <c r="G36" s="32"/>
      <c r="H36" s="32"/>
      <c r="I36" s="32"/>
      <c r="J36" s="32"/>
      <c r="K36" s="32"/>
      <c r="L36" s="32"/>
      <c r="M36" s="32"/>
      <c r="N36" s="32"/>
    </row>
    <row r="37" spans="1:14" s="23" customFormat="1" ht="21" thickBot="1" x14ac:dyDescent="0.35">
      <c r="A37" s="29">
        <v>9</v>
      </c>
      <c r="B37" s="30" t="s">
        <v>37</v>
      </c>
      <c r="C37" s="30">
        <v>340.59</v>
      </c>
      <c r="D37" s="34"/>
      <c r="E37" s="32"/>
      <c r="F37" s="32"/>
      <c r="G37" s="32"/>
      <c r="H37" s="32"/>
      <c r="I37" s="32"/>
      <c r="J37" s="32"/>
      <c r="K37" s="32"/>
      <c r="L37" s="32"/>
      <c r="M37" s="32"/>
      <c r="N37" s="32"/>
    </row>
    <row r="38" spans="1:14" s="23" customFormat="1" ht="21" thickBot="1" x14ac:dyDescent="0.35">
      <c r="A38" s="29">
        <v>10</v>
      </c>
      <c r="B38" s="36" t="s">
        <v>44</v>
      </c>
      <c r="C38" s="37">
        <v>0</v>
      </c>
      <c r="D38" s="34"/>
      <c r="E38" s="32"/>
      <c r="F38" s="32"/>
      <c r="G38" s="32"/>
      <c r="H38" s="32"/>
      <c r="I38" s="32"/>
      <c r="J38" s="32"/>
      <c r="K38" s="32"/>
      <c r="L38" s="32"/>
      <c r="M38" s="32"/>
      <c r="N38" s="32"/>
    </row>
    <row r="39" spans="1:14" s="23" customFormat="1" ht="62.25" thickTop="1" thickBot="1" x14ac:dyDescent="0.35">
      <c r="A39" s="29">
        <v>11</v>
      </c>
      <c r="B39" s="38" t="s">
        <v>54</v>
      </c>
      <c r="C39" s="30">
        <v>4239.88</v>
      </c>
      <c r="D39" s="34"/>
      <c r="E39" s="32"/>
      <c r="F39" s="32"/>
      <c r="G39" s="32"/>
      <c r="H39" s="32"/>
      <c r="I39" s="32"/>
      <c r="J39" s="32"/>
      <c r="K39" s="32"/>
      <c r="L39" s="32"/>
      <c r="M39" s="32"/>
      <c r="N39" s="32"/>
    </row>
    <row r="40" spans="1:14" s="42" customFormat="1" ht="36.75" customHeight="1" thickBot="1" x14ac:dyDescent="0.35">
      <c r="A40" s="39">
        <v>12</v>
      </c>
      <c r="B40" s="30" t="s">
        <v>38</v>
      </c>
      <c r="C40" s="30">
        <v>21949.29</v>
      </c>
      <c r="D40" s="40"/>
      <c r="E40" s="41"/>
      <c r="F40" s="41"/>
      <c r="G40" s="41"/>
      <c r="H40" s="41"/>
      <c r="I40" s="41"/>
      <c r="J40" s="41"/>
      <c r="K40" s="41"/>
      <c r="L40" s="41"/>
      <c r="M40" s="41"/>
      <c r="N40" s="41"/>
    </row>
    <row r="41" spans="1:14" s="42" customFormat="1" ht="49.5" thickBot="1" x14ac:dyDescent="0.4">
      <c r="A41" s="43">
        <v>14</v>
      </c>
      <c r="B41" s="44" t="s">
        <v>50</v>
      </c>
      <c r="C41" s="48">
        <f>C28+C29+C30+C31+C33+C34+C35+C37+C40+C38+C39</f>
        <v>150860.37119999999</v>
      </c>
      <c r="D41" s="40"/>
      <c r="E41" s="41"/>
      <c r="F41" s="41"/>
      <c r="G41" s="41"/>
      <c r="H41" s="41"/>
      <c r="I41" s="41"/>
      <c r="J41" s="41"/>
      <c r="K41" s="41"/>
      <c r="L41" s="41"/>
      <c r="M41" s="41"/>
      <c r="N41" s="41"/>
    </row>
    <row r="42" spans="1:14" s="42" customFormat="1" ht="33.75" thickBot="1" x14ac:dyDescent="0.4">
      <c r="A42" s="43">
        <v>15</v>
      </c>
      <c r="B42" s="44" t="s">
        <v>51</v>
      </c>
      <c r="C42" s="49" t="s">
        <v>55</v>
      </c>
      <c r="D42" s="40"/>
      <c r="E42" s="41"/>
      <c r="F42" s="41"/>
      <c r="G42" s="41"/>
      <c r="H42" s="41"/>
      <c r="I42" s="41"/>
      <c r="J42" s="41"/>
      <c r="K42" s="41"/>
      <c r="L42" s="41"/>
      <c r="M42" s="41"/>
      <c r="N42" s="41"/>
    </row>
    <row r="43" spans="1:14" s="42" customFormat="1" ht="15.75" x14ac:dyDescent="0.25">
      <c r="A43" s="45" t="s">
        <v>39</v>
      </c>
      <c r="E43" s="41"/>
    </row>
    <row r="44" spans="1:14" s="42" customFormat="1" ht="15.75" x14ac:dyDescent="0.25">
      <c r="A44" s="46" t="s">
        <v>40</v>
      </c>
    </row>
    <row r="45" spans="1:14" s="42" customFormat="1" ht="15.75" x14ac:dyDescent="0.25">
      <c r="A45" s="47"/>
    </row>
    <row r="46" spans="1:14" s="42" customFormat="1" ht="15.75" x14ac:dyDescent="0.25">
      <c r="A46" s="46"/>
    </row>
    <row r="47" spans="1:14" s="42" customFormat="1" x14ac:dyDescent="0.2">
      <c r="B47" s="42" t="s">
        <v>52</v>
      </c>
      <c r="C47" s="42" t="s">
        <v>41</v>
      </c>
    </row>
    <row r="48" spans="1:14" s="42" customFormat="1" x14ac:dyDescent="0.2"/>
    <row r="49" s="42" customFormat="1" x14ac:dyDescent="0.2"/>
  </sheetData>
  <mergeCells count="2">
    <mergeCell ref="A31:A32"/>
    <mergeCell ref="C31:C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дом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Главбух</dc:creator>
  <cp:lastModifiedBy>Главбух</cp:lastModifiedBy>
  <dcterms:created xsi:type="dcterms:W3CDTF">2019-03-25T11:36:12Z</dcterms:created>
  <dcterms:modified xsi:type="dcterms:W3CDTF">2024-03-11T07:39:05Z</dcterms:modified>
</cp:coreProperties>
</file>