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5" i="1" l="1"/>
  <c r="F21" i="1" l="1"/>
  <c r="C34" i="1" s="1"/>
  <c r="D21" i="1"/>
  <c r="L19" i="1"/>
  <c r="L17" i="1"/>
  <c r="L15" i="1"/>
  <c r="L21" i="1" s="1"/>
  <c r="H12" i="1"/>
  <c r="J12" i="1" l="1"/>
  <c r="H21" i="1"/>
</calcChain>
</file>

<file path=xl/sharedStrings.xml><?xml version="1.0" encoding="utf-8"?>
<sst xmlns="http://schemas.openxmlformats.org/spreadsheetml/2006/main" count="56" uniqueCount="53">
  <si>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</si>
  <si>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8</t>
  </si>
  <si>
    <t xml:space="preserve">Общая площадь помещений -    401,12м2 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</si>
  <si>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</si>
  <si>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</si>
  <si>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</si>
  <si>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</si>
  <si>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</si>
  <si>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</si>
  <si>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</si>
  <si>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</si>
  <si>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</si>
  <si>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</si>
  <si>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</si>
  <si>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</si>
  <si>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</si>
  <si>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</si>
  <si>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</si>
  <si>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</si>
  <si>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</si>
  <si>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</si>
  <si>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</si>
  <si>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</si>
  <si>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</si>
  <si>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</si>
  <si>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</si>
  <si>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</si>
  <si>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</si>
  <si>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</si>
  <si>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</si>
  <si>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</si>
  <si>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</si>
  <si>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</si>
  <si>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</si>
  <si>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</si>
  <si>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</si>
  <si>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</si>
  <si>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</si>
  <si>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</si>
  <si>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</si>
  <si>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2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</si>
  <si>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</si>
  <si>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</si>
  <si>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>Госпошлина и суд.издержки</t>
  </si>
  <si>
    <t>техдиагностика</t>
  </si>
  <si>
    <t>Долг на 01.01.2022</t>
  </si>
  <si>
    <t>Итого на 01.01.2022</t>
  </si>
  <si>
    <t>79009+</t>
  </si>
  <si>
    <t>ИТОГО затрат по статье          " Тех.содержание и тек.ремонт"за 2022 год</t>
  </si>
  <si>
    <t>Перевыполнено (+) Недовыполнено (-) за 2022 год</t>
  </si>
  <si>
    <t>за 2022</t>
  </si>
  <si>
    <t>9371-</t>
  </si>
  <si>
    <t>17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</si>
</sst>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5" xfId="0" applyFont="1" applyBorder="1"/>
    <xf numFmtId="0" fontId="12" fillId="0" borderId="0" xfId="0" applyFont="1" applyBorder="1"/>
    <xf numFmtId="0" fontId="12" fillId="0" borderId="0" xfId="0" applyFont="1"/>
    <xf numFmtId="0" fontId="13" fillId="0" borderId="11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8" fillId="0" borderId="13" xfId="0" applyFont="1" applyBorder="1" applyAlignment="1">
      <alignment wrapText="1"/>
    </xf>
    <xf numFmtId="2" fontId="16" fillId="0" borderId="12" xfId="0" applyNumberFormat="1" applyFont="1" applyBorder="1" applyAlignment="1">
      <alignment wrapText="1"/>
    </xf>
    <xf numFmtId="49" fontId="16" fillId="0" borderId="12" xfId="0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4" zoomScaleNormal="64" workbookViewId="0">
      <selection activeCell="L3" sqref="L3"/>
    </sheetView>
  </sheetViews>
  <sheetFormatPr defaultRowHeight="15" x14ac:dyDescent="0.25"/>
  <cols>
    <col min="2" max="2" width="36.85546875" customWidth="1"/>
    <col min="3" max="3" width="23.42578125" customWidth="1"/>
    <col min="4" max="4" width="17.85546875" customWidth="1"/>
    <col min="6" max="6" width="17.5703125" customWidth="1"/>
    <col min="8" max="8" width="18.7109375" customWidth="1"/>
    <col min="10" max="10" width="19.140625" customWidth="1"/>
    <col min="14" max="14" width="17.42578125" customWidth="1"/>
    <col min="15" max="15" width="27.85546875" customWidth="1"/>
  </cols>
  <sheetData>
    <row r="1" spans="1:16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3</v>
      </c>
      <c r="C5" s="2"/>
      <c r="D5" s="2"/>
      <c r="E5" s="2"/>
      <c r="F5" s="2">
        <v>37577.879999999997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43</v>
      </c>
      <c r="C7" s="2"/>
      <c r="D7" s="2"/>
      <c r="E7" s="2"/>
      <c r="F7" s="2">
        <v>885.76</v>
      </c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7</v>
      </c>
      <c r="O9" s="5"/>
      <c r="P9" s="6"/>
    </row>
    <row r="10" spans="1:16" ht="23.25" x14ac:dyDescent="0.35">
      <c r="A10" s="1"/>
      <c r="B10" s="7" t="s">
        <v>8</v>
      </c>
      <c r="C10" s="8"/>
      <c r="D10" s="7" t="s">
        <v>9</v>
      </c>
      <c r="E10" s="9"/>
      <c r="F10" s="8" t="s">
        <v>10</v>
      </c>
      <c r="G10" s="8"/>
      <c r="H10" s="7" t="s">
        <v>11</v>
      </c>
      <c r="I10" s="9"/>
      <c r="J10" s="8" t="s">
        <v>12</v>
      </c>
      <c r="K10" s="8"/>
      <c r="L10" s="7" t="s">
        <v>13</v>
      </c>
      <c r="M10" s="9"/>
      <c r="N10" s="8" t="s">
        <v>14</v>
      </c>
      <c r="O10" s="9"/>
      <c r="P10" s="6"/>
    </row>
    <row r="11" spans="1:16" ht="23.25" x14ac:dyDescent="0.35">
      <c r="A11" s="1"/>
      <c r="B11" s="10" t="s">
        <v>15</v>
      </c>
      <c r="C11" s="11"/>
      <c r="D11" s="10" t="s">
        <v>16</v>
      </c>
      <c r="E11" s="12"/>
      <c r="F11" s="11" t="s">
        <v>17</v>
      </c>
      <c r="G11" s="11"/>
      <c r="H11" s="10" t="s">
        <v>18</v>
      </c>
      <c r="I11" s="12"/>
      <c r="J11" s="11" t="s">
        <v>19</v>
      </c>
      <c r="K11" s="11"/>
      <c r="L11" s="10"/>
      <c r="M11" s="12"/>
      <c r="N11" s="11" t="s">
        <v>20</v>
      </c>
      <c r="O11" s="12"/>
      <c r="P11" s="6"/>
    </row>
    <row r="12" spans="1:16" ht="26.25" x14ac:dyDescent="0.4">
      <c r="A12" s="1"/>
      <c r="B12" s="7" t="s">
        <v>42</v>
      </c>
      <c r="C12" s="8"/>
      <c r="D12" s="7">
        <v>67388.160000000003</v>
      </c>
      <c r="E12" s="9"/>
      <c r="F12" s="8">
        <v>60961.68</v>
      </c>
      <c r="G12" s="8"/>
      <c r="H12" s="7">
        <f>F5+D12-F12</f>
        <v>44004.360000000008</v>
      </c>
      <c r="I12" s="9"/>
      <c r="J12" s="13">
        <f>C41</f>
        <v>51590.926800000001</v>
      </c>
      <c r="K12" s="8"/>
      <c r="L12" s="7"/>
      <c r="M12" s="9"/>
      <c r="N12" s="14" t="s">
        <v>46</v>
      </c>
      <c r="O12" s="15"/>
      <c r="P12" s="6"/>
    </row>
    <row r="13" spans="1:16" ht="26.25" x14ac:dyDescent="0.4">
      <c r="A13" s="1"/>
      <c r="B13" s="10" t="s">
        <v>21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47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50</v>
      </c>
      <c r="O14" s="17" t="s">
        <v>51</v>
      </c>
      <c r="P14" s="6"/>
    </row>
    <row r="15" spans="1:16" ht="23.25" x14ac:dyDescent="0.35">
      <c r="A15" s="1"/>
      <c r="B15" s="7" t="s">
        <v>43</v>
      </c>
      <c r="C15" s="8"/>
      <c r="D15" s="7">
        <v>952.53</v>
      </c>
      <c r="E15" s="9"/>
      <c r="F15" s="18">
        <v>0</v>
      </c>
      <c r="G15" s="8"/>
      <c r="H15" s="7">
        <f>SUM(F7+D15-F15)</f>
        <v>1838.29</v>
      </c>
      <c r="I15" s="9"/>
      <c r="J15" s="8"/>
      <c r="K15" s="5"/>
      <c r="L15" s="8">
        <f>F15</f>
        <v>0</v>
      </c>
      <c r="M15" s="9"/>
      <c r="N15" s="8"/>
      <c r="O15" s="9"/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5</v>
      </c>
      <c r="C17" s="8"/>
      <c r="D17" s="7"/>
      <c r="E17" s="9"/>
      <c r="F17" s="18"/>
      <c r="G17" s="8"/>
      <c r="H17" s="7"/>
      <c r="I17" s="9"/>
      <c r="J17" s="8"/>
      <c r="K17" s="5"/>
      <c r="L17" s="8">
        <f>F17</f>
        <v>0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6</v>
      </c>
      <c r="C19" s="8"/>
      <c r="D19" s="7"/>
      <c r="E19" s="9"/>
      <c r="F19" s="8"/>
      <c r="G19" s="8"/>
      <c r="H19" s="19"/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22</v>
      </c>
      <c r="C21" s="5"/>
      <c r="D21" s="3">
        <f>D12+D15+D17+D19</f>
        <v>68340.69</v>
      </c>
      <c r="E21" s="5"/>
      <c r="F21" s="3">
        <f>F12+F15+F17+F19</f>
        <v>60961.68</v>
      </c>
      <c r="G21" s="5"/>
      <c r="H21" s="21">
        <f>H12+H15+H17+H19</f>
        <v>45842.650000000009</v>
      </c>
      <c r="I21" s="5"/>
      <c r="J21" s="3"/>
      <c r="K21" s="5"/>
      <c r="L21" s="3">
        <f>L15+L17+L19</f>
        <v>0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3">
      <c r="A24" s="22" t="s">
        <v>23</v>
      </c>
    </row>
    <row r="25" spans="1:16" s="23" customFormat="1" ht="20.25" x14ac:dyDescent="0.3">
      <c r="A25" s="22" t="s">
        <v>24</v>
      </c>
    </row>
    <row r="26" spans="1:16" s="23" customFormat="1" ht="21" thickBot="1" x14ac:dyDescent="0.35">
      <c r="A26" s="24" t="s">
        <v>25</v>
      </c>
      <c r="B26" s="25"/>
      <c r="C26" s="25"/>
    </row>
    <row r="27" spans="1:16" s="23" customFormat="1" ht="21.75" thickTop="1" thickBot="1" x14ac:dyDescent="0.35">
      <c r="A27" s="26" t="s">
        <v>26</v>
      </c>
      <c r="B27" s="26" t="s">
        <v>27</v>
      </c>
      <c r="C27" s="27" t="s">
        <v>28</v>
      </c>
      <c r="G27" s="28"/>
    </row>
    <row r="28" spans="1:16" s="23" customFormat="1" ht="41.25" thickBot="1" x14ac:dyDescent="0.35">
      <c r="A28" s="29">
        <v>1</v>
      </c>
      <c r="B28" s="30" t="s">
        <v>29</v>
      </c>
      <c r="C28" s="30">
        <v>4094.57</v>
      </c>
      <c r="G28" s="31"/>
    </row>
    <row r="29" spans="1:16" s="23" customFormat="1" ht="41.25" thickBot="1" x14ac:dyDescent="0.35">
      <c r="A29" s="29">
        <v>2</v>
      </c>
      <c r="B29" s="30" t="s">
        <v>30</v>
      </c>
      <c r="C29" s="30">
        <v>4765.3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21" thickBot="1" x14ac:dyDescent="0.35">
      <c r="A30" s="29">
        <v>3</v>
      </c>
      <c r="B30" s="30" t="s">
        <v>31</v>
      </c>
      <c r="C30" s="30">
        <v>5439.18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22.25" thickBot="1" x14ac:dyDescent="0.35">
      <c r="A31" s="48">
        <v>4</v>
      </c>
      <c r="B31" s="33" t="s">
        <v>32</v>
      </c>
      <c r="C31" s="48">
        <v>16973.23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21" thickBot="1" x14ac:dyDescent="0.35">
      <c r="A32" s="48"/>
      <c r="B32" s="30"/>
      <c r="C32" s="48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21" thickBot="1" x14ac:dyDescent="0.35">
      <c r="A33" s="29">
        <v>5</v>
      </c>
      <c r="B33" s="30" t="s">
        <v>33</v>
      </c>
      <c r="C33" s="30">
        <v>2117.92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41.25" thickBot="1" x14ac:dyDescent="0.35">
      <c r="A34" s="29">
        <v>6</v>
      </c>
      <c r="B34" s="30" t="s">
        <v>34</v>
      </c>
      <c r="C34" s="35">
        <f>(F21-F15)*1%</f>
        <v>609.61680000000001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21" thickBot="1" x14ac:dyDescent="0.35">
      <c r="A35" s="29">
        <v>7</v>
      </c>
      <c r="B35" s="30" t="s">
        <v>35</v>
      </c>
      <c r="C35" s="30">
        <v>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21" thickBot="1" x14ac:dyDescent="0.35">
      <c r="A36" s="29">
        <v>8</v>
      </c>
      <c r="B36" s="30" t="s">
        <v>36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21" thickBot="1" x14ac:dyDescent="0.35">
      <c r="A37" s="29">
        <v>9</v>
      </c>
      <c r="B37" s="30" t="s">
        <v>37</v>
      </c>
      <c r="C37" s="30">
        <v>407.13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21" thickBot="1" x14ac:dyDescent="0.35">
      <c r="A38" s="29">
        <v>10</v>
      </c>
      <c r="B38" s="36" t="s">
        <v>44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21.75" thickTop="1" thickBot="1" x14ac:dyDescent="0.35">
      <c r="A39" s="29">
        <v>11</v>
      </c>
      <c r="B39" s="38"/>
      <c r="C39" s="30">
        <v>0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42" customFormat="1" ht="36.75" customHeight="1" thickBot="1" x14ac:dyDescent="0.35">
      <c r="A40" s="39">
        <v>12</v>
      </c>
      <c r="B40" s="30" t="s">
        <v>38</v>
      </c>
      <c r="C40" s="30">
        <v>17183.98</v>
      </c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s="42" customFormat="1" ht="49.5" thickBot="1" x14ac:dyDescent="0.4">
      <c r="A41" s="43">
        <v>14</v>
      </c>
      <c r="B41" s="44" t="s">
        <v>48</v>
      </c>
      <c r="C41" s="49">
        <f>C28+C29+C30+C31+C33+C34+C35+C37+C40+C38</f>
        <v>51590.926800000001</v>
      </c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s="42" customFormat="1" ht="33.75" thickBot="1" x14ac:dyDescent="0.4">
      <c r="A42" s="43">
        <v>15</v>
      </c>
      <c r="B42" s="44" t="s">
        <v>49</v>
      </c>
      <c r="C42" s="50" t="s">
        <v>51</v>
      </c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s="42" customFormat="1" ht="15.75" x14ac:dyDescent="0.25">
      <c r="A43" s="45" t="s">
        <v>39</v>
      </c>
      <c r="E43" s="41"/>
    </row>
    <row r="44" spans="1:14" s="42" customFormat="1" ht="15.75" x14ac:dyDescent="0.25">
      <c r="A44" s="46" t="s">
        <v>40</v>
      </c>
    </row>
    <row r="45" spans="1:14" s="42" customFormat="1" ht="15.75" x14ac:dyDescent="0.25">
      <c r="A45" s="47"/>
    </row>
    <row r="46" spans="1:14" s="42" customFormat="1" ht="15.75" x14ac:dyDescent="0.25">
      <c r="A46" s="46"/>
    </row>
    <row r="47" spans="1:14" s="42" customFormat="1" x14ac:dyDescent="0.2">
      <c r="B47" s="42" t="s">
        <v>52</v>
      </c>
      <c r="C47" s="42" t="s">
        <v>41</v>
      </c>
    </row>
    <row r="48" spans="1:14" s="42" customFormat="1" x14ac:dyDescent="0.2"/>
    <row r="49" s="42" customFormat="1" x14ac:dyDescent="0.2"/>
  </sheetData>
  <mergeCells count="2">
    <mergeCell ref="A31:A32"/>
    <mergeCell ref="C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2019-03-25T11:36:12Z</dcterms:created>
  <dcterms:modified xsi:type="dcterms:W3CDTF">2023-03-13T17:51:55Z</dcterms:modified>
</cp:coreProperties>
</file>